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IR calculator" sheetId="1" state="visible" r:id="rId1"/>
    <sheet xmlns:r="http://schemas.openxmlformats.org/officeDocument/2006/relationships" name="Max loan gri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6">
    <font>
      <name val="Calibri"/>
      <family val="2"/>
      <color theme="1"/>
      <sz val="11"/>
      <scheme val="minor"/>
    </font>
    <font>
      <b val="1"/>
      <color rgb="001A237E"/>
      <sz val="14"/>
    </font>
    <font>
      <b val="1"/>
      <color rgb="00293FAD"/>
    </font>
    <font>
      <i val="1"/>
      <color rgb="00666666"/>
    </font>
    <font>
      <b val="1"/>
    </font>
    <font>
      <color rgb="00293FAD"/>
      <u val="single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E8ECFA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pivotButton="0" quotePrefix="0" xfId="0"/>
    <xf numFmtId="3" fontId="0" fillId="2" borderId="1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0" borderId="0" pivotButton="0" quotePrefix="0" xfId="0"/>
    <xf numFmtId="3" fontId="4" fillId="3" borderId="1" pivotButton="0" quotePrefix="0" xfId="0"/>
    <xf numFmtId="165" fontId="4" fillId="3" borderId="1" pivotButton="0" quotePrefix="0" xfId="0"/>
    <xf numFmtId="0" fontId="4" fillId="3" borderId="1" pivotButton="0" quotePrefix="0" xfId="0"/>
    <xf numFmtId="0" fontId="5" fillId="0" borderId="0" pivotButton="0" quotePrefix="0" xfId="0"/>
    <xf numFmtId="3" fontId="0" fillId="2" borderId="0" pivotButton="0" quotePrefix="0" xfId="0"/>
    <xf numFmtId="0" fontId="4" fillId="4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58" customWidth="1" min="3" max="3"/>
  </cols>
  <sheetData>
    <row r="1">
      <c r="A1" s="1" t="inlineStr">
        <is>
          <t>FOIR and personal loan eligibility calculator</t>
        </is>
      </c>
    </row>
    <row r="2" ht="30" customHeight="1">
      <c r="A2" s="2" t="inlineStr">
        <is>
          <t>By FundsTiger.in. Fill in the yellow cells. Everything else calculates itself. This is an estimate; each lender sets its own rules.</t>
        </is>
      </c>
    </row>
    <row r="4">
      <c r="A4" s="3" t="inlineStr">
        <is>
          <t>Your income</t>
        </is>
      </c>
    </row>
    <row r="5">
      <c r="A5" t="inlineStr">
        <is>
          <t>Net monthly salary (take-home, ₹)</t>
        </is>
      </c>
      <c r="B5" s="4" t="n">
        <v>50000</v>
      </c>
      <c r="C5" s="5" t="inlineStr">
        <is>
          <t>Salary credited to your bank account after tax and PF</t>
        </is>
      </c>
    </row>
    <row r="6">
      <c r="A6" t="inlineStr">
        <is>
          <t>Other regular monthly income (₹)</t>
        </is>
      </c>
      <c r="B6" s="4" t="n">
        <v>0</v>
      </c>
      <c r="C6" s="5" t="inlineStr">
        <is>
          <t>Only income a lender can verify, e.g. rent with agreement</t>
        </is>
      </c>
    </row>
    <row r="7">
      <c r="A7" s="3" t="inlineStr">
        <is>
          <t>Existing EMIs and fixed obligations</t>
        </is>
      </c>
    </row>
    <row r="8">
      <c r="A8" t="inlineStr">
        <is>
          <t>Home loan EMI (₹)</t>
        </is>
      </c>
      <c r="B8" s="4" t="n">
        <v>0</v>
      </c>
      <c r="C8" s="5" t="inlineStr"/>
    </row>
    <row r="9">
      <c r="A9" t="inlineStr">
        <is>
          <t>Car / bike loan EMI (₹)</t>
        </is>
      </c>
      <c r="B9" s="4" t="n">
        <v>0</v>
      </c>
      <c r="C9" s="5" t="inlineStr"/>
    </row>
    <row r="10">
      <c r="A10" t="inlineStr">
        <is>
          <t>Personal loan EMIs (₹)</t>
        </is>
      </c>
      <c r="B10" s="4" t="n">
        <v>8000</v>
      </c>
      <c r="C10" s="5" t="inlineStr"/>
    </row>
    <row r="11">
      <c r="A11" t="inlineStr">
        <is>
          <t>Loan app EMIs or repayments (₹ a month)</t>
        </is>
      </c>
      <c r="B11" s="4" t="n">
        <v>0</v>
      </c>
      <c r="C11" s="5" t="inlineStr">
        <is>
          <t>Convert short loans to a monthly figure</t>
        </is>
      </c>
    </row>
    <row r="12">
      <c r="A12" t="inlineStr">
        <is>
          <t>Credit card: 5% of outstanding balance (₹)</t>
        </is>
      </c>
      <c r="B12" s="4" t="n">
        <v>0</v>
      </c>
      <c r="C12" s="5" t="inlineStr">
        <is>
          <t>Many lenders count about 5% of your card balance as an obligation</t>
        </is>
      </c>
    </row>
    <row r="13">
      <c r="A13" t="inlineStr">
        <is>
          <t>Other EMIs (₹)</t>
        </is>
      </c>
      <c r="B13" s="4" t="n">
        <v>0</v>
      </c>
      <c r="C13" s="5" t="inlineStr"/>
    </row>
    <row r="14">
      <c r="A14" s="3" t="inlineStr">
        <is>
          <t>New loan you want</t>
        </is>
      </c>
    </row>
    <row r="15">
      <c r="A15" t="inlineStr">
        <is>
          <t>Loan amount (₹)</t>
        </is>
      </c>
      <c r="B15" s="4" t="n">
        <v>300000</v>
      </c>
      <c r="C15" s="5" t="inlineStr"/>
    </row>
    <row r="16">
      <c r="A16" t="inlineStr">
        <is>
          <t>Interest rate (% a year, reducing balance)</t>
        </is>
      </c>
      <c r="B16" s="6" t="n">
        <v>18</v>
      </c>
      <c r="C16" s="5" t="inlineStr">
        <is>
          <t>From the offer or KFS</t>
        </is>
      </c>
    </row>
    <row r="17">
      <c r="A17" t="inlineStr">
        <is>
          <t>Tenure (months)</t>
        </is>
      </c>
      <c r="B17" s="4" t="n">
        <v>36</v>
      </c>
      <c r="C17" s="5" t="inlineStr"/>
    </row>
    <row r="18">
      <c r="A18" t="inlineStr">
        <is>
          <t>Lender FOIR limit (%)</t>
        </is>
      </c>
      <c r="B18" s="6" t="n">
        <v>50</v>
      </c>
      <c r="C18" s="5" t="inlineStr">
        <is>
          <t>Many lenders use about 50% to 60%; some use less at lower salaries</t>
        </is>
      </c>
    </row>
    <row r="19">
      <c r="A19" s="3" t="inlineStr">
        <is>
          <t>Results</t>
        </is>
      </c>
    </row>
    <row r="20">
      <c r="A20" s="7" t="inlineStr">
        <is>
          <t>Total monthly income (₹)</t>
        </is>
      </c>
      <c r="B20" s="8">
        <f>B5+B6</f>
        <v/>
      </c>
    </row>
    <row r="21">
      <c r="A21" s="7" t="inlineStr">
        <is>
          <t>Existing obligations (₹ a month)</t>
        </is>
      </c>
      <c r="B21" s="8">
        <f>SUM(B8:B13)</f>
        <v/>
      </c>
    </row>
    <row r="22">
      <c r="A22" s="7" t="inlineStr">
        <is>
          <t>FOIR today</t>
        </is>
      </c>
      <c r="B22" s="9">
        <f>IF(B20&gt;0,B21/B20,0)</f>
        <v/>
      </c>
    </row>
    <row r="23">
      <c r="A23" s="7" t="inlineStr">
        <is>
          <t>EMI on the new loan (₹)</t>
        </is>
      </c>
      <c r="B23" s="8">
        <f>IF(B17&gt;0,-PMT(B16/1200,B17,B15),0)</f>
        <v/>
      </c>
    </row>
    <row r="24">
      <c r="A24" s="7" t="inlineStr">
        <is>
          <t>FOIR after the new loan</t>
        </is>
      </c>
      <c r="B24" s="9">
        <f>IF(B20&gt;0,(B21+B23)/B20,0)</f>
        <v/>
      </c>
    </row>
    <row r="25">
      <c r="A25" s="7" t="inlineStr">
        <is>
          <t>Room for a new EMI at your lender's limit (₹)</t>
        </is>
      </c>
      <c r="B25" s="8">
        <f>MAX(0,B20*B18/100-B21)</f>
        <v/>
      </c>
    </row>
    <row r="26">
      <c r="A26" s="7" t="inlineStr">
        <is>
          <t>Maximum loan at this rate and tenure (₹)</t>
        </is>
      </c>
      <c r="B26" s="8">
        <f>IF(B25&gt;0,PV(B16/1200,B17,-B25),0)</f>
        <v/>
      </c>
    </row>
    <row r="27">
      <c r="A27" s="7" t="inlineStr">
        <is>
          <t>Total you would repay on the new loan (₹)</t>
        </is>
      </c>
      <c r="B27" s="8">
        <f>B23*B17</f>
        <v/>
      </c>
    </row>
    <row r="28">
      <c r="A28" s="7" t="inlineStr">
        <is>
          <t>Verdict</t>
        </is>
      </c>
      <c r="B28" s="10">
        <f>IF(B24&lt;=0.4,"Comfortable for most lenders",IF(B24&lt;=B18/100,"Within the limit, but tight","Above the limit: borrow less, choose a longer tenure, or close a loan first"))</f>
        <v/>
      </c>
    </row>
    <row r="30" ht="30" customHeight="1">
      <c r="A30" s="2" t="inlineStr">
        <is>
          <t>How FOIR works: FOIR = total monthly EMIs and obligations ÷ net monthly income. Lenders use it to decide how much more you can repay.</t>
        </is>
      </c>
    </row>
    <row r="31">
      <c r="A31" s="11" t="inlineStr">
        <is>
          <t>Guide and online calculator: https://www.fundstiger.in/foir-calculation-formula-excel/</t>
        </is>
      </c>
    </row>
  </sheetData>
  <mergeCells count="3">
    <mergeCell ref="A31:C31"/>
    <mergeCell ref="A2:C2"/>
    <mergeCell ref="A30:C3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A1" s="7" t="inlineStr">
        <is>
          <t>Maximum personal loan for an EMI of (₹):</t>
        </is>
      </c>
      <c r="D1" s="12" t="n">
        <v>20000</v>
      </c>
    </row>
    <row r="2">
      <c r="A2" t="inlineStr">
        <is>
          <t>Tenure (months) ↓  /  Interest rate (% a year) →</t>
        </is>
      </c>
    </row>
    <row r="3">
      <c r="B3" s="13" t="n">
        <v>12</v>
      </c>
      <c r="C3" s="13" t="n">
        <v>14</v>
      </c>
      <c r="D3" s="13" t="n">
        <v>16</v>
      </c>
      <c r="E3" s="13" t="n">
        <v>18</v>
      </c>
      <c r="F3" s="13" t="n">
        <v>20</v>
      </c>
      <c r="G3" s="13" t="n">
        <v>24</v>
      </c>
      <c r="H3" s="13" t="n">
        <v>28</v>
      </c>
      <c r="I3" s="13" t="n">
        <v>32</v>
      </c>
      <c r="J3" s="13" t="n">
        <v>36</v>
      </c>
    </row>
    <row r="4">
      <c r="A4" s="13" t="n">
        <v>12</v>
      </c>
      <c r="B4" s="14">
        <f>PV(B$3/1200,$A4,-$D$1)</f>
        <v/>
      </c>
      <c r="C4" s="14">
        <f>PV(C$3/1200,$A4,-$D$1)</f>
        <v/>
      </c>
      <c r="D4" s="14">
        <f>PV(D$3/1200,$A4,-$D$1)</f>
        <v/>
      </c>
      <c r="E4" s="14">
        <f>PV(E$3/1200,$A4,-$D$1)</f>
        <v/>
      </c>
      <c r="F4" s="14">
        <f>PV(F$3/1200,$A4,-$D$1)</f>
        <v/>
      </c>
      <c r="G4" s="14">
        <f>PV(G$3/1200,$A4,-$D$1)</f>
        <v/>
      </c>
      <c r="H4" s="14">
        <f>PV(H$3/1200,$A4,-$D$1)</f>
        <v/>
      </c>
      <c r="I4" s="14">
        <f>PV(I$3/1200,$A4,-$D$1)</f>
        <v/>
      </c>
      <c r="J4" s="14">
        <f>PV(J$3/1200,$A4,-$D$1)</f>
        <v/>
      </c>
    </row>
    <row r="5">
      <c r="A5" s="13" t="n">
        <v>18</v>
      </c>
      <c r="B5" s="14">
        <f>PV(B$3/1200,$A5,-$D$1)</f>
        <v/>
      </c>
      <c r="C5" s="14">
        <f>PV(C$3/1200,$A5,-$D$1)</f>
        <v/>
      </c>
      <c r="D5" s="14">
        <f>PV(D$3/1200,$A5,-$D$1)</f>
        <v/>
      </c>
      <c r="E5" s="14">
        <f>PV(E$3/1200,$A5,-$D$1)</f>
        <v/>
      </c>
      <c r="F5" s="14">
        <f>PV(F$3/1200,$A5,-$D$1)</f>
        <v/>
      </c>
      <c r="G5" s="14">
        <f>PV(G$3/1200,$A5,-$D$1)</f>
        <v/>
      </c>
      <c r="H5" s="14">
        <f>PV(H$3/1200,$A5,-$D$1)</f>
        <v/>
      </c>
      <c r="I5" s="14">
        <f>PV(I$3/1200,$A5,-$D$1)</f>
        <v/>
      </c>
      <c r="J5" s="14">
        <f>PV(J$3/1200,$A5,-$D$1)</f>
        <v/>
      </c>
    </row>
    <row r="6">
      <c r="A6" s="13" t="n">
        <v>24</v>
      </c>
      <c r="B6" s="14">
        <f>PV(B$3/1200,$A6,-$D$1)</f>
        <v/>
      </c>
      <c r="C6" s="14">
        <f>PV(C$3/1200,$A6,-$D$1)</f>
        <v/>
      </c>
      <c r="D6" s="14">
        <f>PV(D$3/1200,$A6,-$D$1)</f>
        <v/>
      </c>
      <c r="E6" s="14">
        <f>PV(E$3/1200,$A6,-$D$1)</f>
        <v/>
      </c>
      <c r="F6" s="14">
        <f>PV(F$3/1200,$A6,-$D$1)</f>
        <v/>
      </c>
      <c r="G6" s="14">
        <f>PV(G$3/1200,$A6,-$D$1)</f>
        <v/>
      </c>
      <c r="H6" s="14">
        <f>PV(H$3/1200,$A6,-$D$1)</f>
        <v/>
      </c>
      <c r="I6" s="14">
        <f>PV(I$3/1200,$A6,-$D$1)</f>
        <v/>
      </c>
      <c r="J6" s="14">
        <f>PV(J$3/1200,$A6,-$D$1)</f>
        <v/>
      </c>
    </row>
    <row r="7">
      <c r="A7" s="13" t="n">
        <v>36</v>
      </c>
      <c r="B7" s="14">
        <f>PV(B$3/1200,$A7,-$D$1)</f>
        <v/>
      </c>
      <c r="C7" s="14">
        <f>PV(C$3/1200,$A7,-$D$1)</f>
        <v/>
      </c>
      <c r="D7" s="14">
        <f>PV(D$3/1200,$A7,-$D$1)</f>
        <v/>
      </c>
      <c r="E7" s="14">
        <f>PV(E$3/1200,$A7,-$D$1)</f>
        <v/>
      </c>
      <c r="F7" s="14">
        <f>PV(F$3/1200,$A7,-$D$1)</f>
        <v/>
      </c>
      <c r="G7" s="14">
        <f>PV(G$3/1200,$A7,-$D$1)</f>
        <v/>
      </c>
      <c r="H7" s="14">
        <f>PV(H$3/1200,$A7,-$D$1)</f>
        <v/>
      </c>
      <c r="I7" s="14">
        <f>PV(I$3/1200,$A7,-$D$1)</f>
        <v/>
      </c>
      <c r="J7" s="14">
        <f>PV(J$3/1200,$A7,-$D$1)</f>
        <v/>
      </c>
    </row>
    <row r="8">
      <c r="A8" s="13" t="n">
        <v>48</v>
      </c>
      <c r="B8" s="14">
        <f>PV(B$3/1200,$A8,-$D$1)</f>
        <v/>
      </c>
      <c r="C8" s="14">
        <f>PV(C$3/1200,$A8,-$D$1)</f>
        <v/>
      </c>
      <c r="D8" s="14">
        <f>PV(D$3/1200,$A8,-$D$1)</f>
        <v/>
      </c>
      <c r="E8" s="14">
        <f>PV(E$3/1200,$A8,-$D$1)</f>
        <v/>
      </c>
      <c r="F8" s="14">
        <f>PV(F$3/1200,$A8,-$D$1)</f>
        <v/>
      </c>
      <c r="G8" s="14">
        <f>PV(G$3/1200,$A8,-$D$1)</f>
        <v/>
      </c>
      <c r="H8" s="14">
        <f>PV(H$3/1200,$A8,-$D$1)</f>
        <v/>
      </c>
      <c r="I8" s="14">
        <f>PV(I$3/1200,$A8,-$D$1)</f>
        <v/>
      </c>
      <c r="J8" s="14">
        <f>PV(J$3/1200,$A8,-$D$1)</f>
        <v/>
      </c>
    </row>
    <row r="9">
      <c r="A9" s="13" t="n">
        <v>60</v>
      </c>
      <c r="B9" s="14">
        <f>PV(B$3/1200,$A9,-$D$1)</f>
        <v/>
      </c>
      <c r="C9" s="14">
        <f>PV(C$3/1200,$A9,-$D$1)</f>
        <v/>
      </c>
      <c r="D9" s="14">
        <f>PV(D$3/1200,$A9,-$D$1)</f>
        <v/>
      </c>
      <c r="E9" s="14">
        <f>PV(E$3/1200,$A9,-$D$1)</f>
        <v/>
      </c>
      <c r="F9" s="14">
        <f>PV(F$3/1200,$A9,-$D$1)</f>
        <v/>
      </c>
      <c r="G9" s="14">
        <f>PV(G$3/1200,$A9,-$D$1)</f>
        <v/>
      </c>
      <c r="H9" s="14">
        <f>PV(H$3/1200,$A9,-$D$1)</f>
        <v/>
      </c>
      <c r="I9" s="14">
        <f>PV(I$3/1200,$A9,-$D$1)</f>
        <v/>
      </c>
      <c r="J9" s="14">
        <f>PV(J$3/1200,$A9,-$D$1)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2026-10-12T08:20:06Z</dcterms:created>
  <dcterms:modified xmlns:dcterms="http://purl.org/dc/terms/" xmlns:xsi="http://www.w3.org/2001/XMLSchema-instance" xsi:type="dcterms:W3CDTF">2026-10-12T08:20:21Z</dcterms:modified>
</cp:coreProperties>
</file>